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arifas\PLIEGO TARIFARIO\Fotovoltaico\"/>
    </mc:Choice>
  </mc:AlternateContent>
  <xr:revisionPtr revIDLastSave="0" documentId="13_ncr:1_{C7775D54-A6DC-401A-9701-F83FF3CBE6C2}" xr6:coauthVersionLast="47" xr6:coauthVersionMax="47" xr10:uidLastSave="{00000000-0000-0000-0000-000000000000}"/>
  <bookViews>
    <workbookView xWindow="-120" yWindow="-120" windowWidth="20730" windowHeight="11040" tabRatio="77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3" i="21"/>
  <c r="L18" i="21" s="1"/>
  <c r="L23" i="21" s="1"/>
  <c r="L28" i="21" s="1"/>
  <c r="L33" i="21" s="1"/>
  <c r="L38" i="21" s="1"/>
  <c r="L43" i="21" s="1"/>
  <c r="L48" i="21" s="1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/>
  <c r="I18" i="21" s="1"/>
  <c r="K22" i="21" l="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<sst xmlns="http://schemas.openxmlformats.org/spreadsheetml/2006/main" count="235" uniqueCount="62">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</sst>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6">
    <cellStyle name="Euro" xfId="1" xr:uid="{00000000-0005-0000-0000-000000000000}"/>
    <cellStyle name="Normal" xfId="0" builtinId="0"/>
    <cellStyle name="Normal_INF-216-2010-GART_Prepublicación_SF" xfId="2" xr:uid="{00000000-0005-0000-0000-000002000000}"/>
    <cellStyle name="Normal_INF-270-2010-GART_Fijación_SF" xfId="3" xr:uid="{00000000-0005-0000-0000-000003000000}"/>
    <cellStyle name="Normal_VAD Piura Abr2009" xfId="4" xr:uid="{00000000-0005-0000-0000-000004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tabSelected="1" topLeftCell="A41" zoomScale="80" zoomScaleNormal="80" workbookViewId="0">
      <selection activeCell="I62" sqref="I62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9"/>
      <c r="N1" s="89"/>
      <c r="O1" s="89"/>
      <c r="P1" s="89"/>
      <c r="Q1" s="89"/>
      <c r="R1" s="89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44716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04/Jun/2022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0" t="s">
        <v>26</v>
      </c>
      <c r="F7" s="91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2" t="s">
        <v>48</v>
      </c>
      <c r="L8" s="92"/>
      <c r="M8" s="36"/>
    </row>
    <row r="9" spans="1:18">
      <c r="A9" s="95" t="s">
        <v>42</v>
      </c>
      <c r="B9" s="95" t="s">
        <v>33</v>
      </c>
      <c r="C9" s="62" t="s">
        <v>45</v>
      </c>
      <c r="D9" s="63">
        <v>7.75</v>
      </c>
      <c r="E9" s="64">
        <v>482.1</v>
      </c>
      <c r="F9" s="64">
        <v>96.4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3"/>
      <c r="B10" s="93"/>
      <c r="C10" s="62" t="s">
        <v>46</v>
      </c>
      <c r="D10" s="63">
        <v>10.36</v>
      </c>
      <c r="E10" s="64">
        <v>418.32</v>
      </c>
      <c r="F10" s="64">
        <v>83.65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3"/>
      <c r="B11" s="93"/>
      <c r="C11" s="62" t="s">
        <v>3</v>
      </c>
      <c r="D11" s="63">
        <v>16.920000000000002</v>
      </c>
      <c r="E11" s="64">
        <v>300.68</v>
      </c>
      <c r="F11" s="64">
        <v>60.13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3"/>
      <c r="B12" s="93"/>
      <c r="C12" s="62" t="s">
        <v>4</v>
      </c>
      <c r="D12" s="63">
        <v>25.37</v>
      </c>
      <c r="E12" s="64">
        <v>263.64</v>
      </c>
      <c r="F12" s="64">
        <v>52.72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3"/>
      <c r="B13" s="94"/>
      <c r="C13" s="62" t="s">
        <v>5</v>
      </c>
      <c r="D13" s="63">
        <v>33.83</v>
      </c>
      <c r="E13" s="64">
        <v>259.75</v>
      </c>
      <c r="F13" s="64">
        <v>75.47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3"/>
      <c r="B14" s="95" t="s">
        <v>17</v>
      </c>
      <c r="C14" s="62" t="s">
        <v>45</v>
      </c>
      <c r="D14" s="63">
        <v>8.06</v>
      </c>
      <c r="E14" s="64">
        <v>478.21</v>
      </c>
      <c r="F14" s="64">
        <v>95.63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3"/>
      <c r="B15" s="93"/>
      <c r="C15" s="62" t="s">
        <v>46</v>
      </c>
      <c r="D15" s="63">
        <v>10.77</v>
      </c>
      <c r="E15" s="64">
        <v>413.08</v>
      </c>
      <c r="F15" s="64">
        <v>82.6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3"/>
      <c r="B16" s="93"/>
      <c r="C16" s="62" t="s">
        <v>3</v>
      </c>
      <c r="D16" s="63">
        <v>17.59</v>
      </c>
      <c r="E16" s="64">
        <v>295.89</v>
      </c>
      <c r="F16" s="64">
        <v>59.17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3"/>
      <c r="B17" s="93"/>
      <c r="C17" s="62" t="s">
        <v>4</v>
      </c>
      <c r="D17" s="63">
        <v>26.39</v>
      </c>
      <c r="E17" s="64">
        <v>258.14999999999998</v>
      </c>
      <c r="F17" s="64">
        <v>51.62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3"/>
      <c r="B18" s="94"/>
      <c r="C18" s="62" t="s">
        <v>5</v>
      </c>
      <c r="D18" s="63">
        <v>35.18</v>
      </c>
      <c r="E18" s="64">
        <v>253.32</v>
      </c>
      <c r="F18" s="64">
        <v>80.5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3"/>
      <c r="B19" s="95" t="s">
        <v>34</v>
      </c>
      <c r="C19" s="62" t="s">
        <v>45</v>
      </c>
      <c r="D19" s="63">
        <v>6.46</v>
      </c>
      <c r="E19" s="64">
        <v>696.67</v>
      </c>
      <c r="F19" s="64">
        <v>139.31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3"/>
      <c r="B20" s="93"/>
      <c r="C20" s="62" t="s">
        <v>46</v>
      </c>
      <c r="D20" s="63">
        <v>8.6300000000000008</v>
      </c>
      <c r="E20" s="64">
        <v>607.99</v>
      </c>
      <c r="F20" s="64">
        <v>121.58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3"/>
      <c r="B21" s="93"/>
      <c r="C21" s="62" t="s">
        <v>3</v>
      </c>
      <c r="D21" s="63">
        <v>14.09</v>
      </c>
      <c r="E21" s="64">
        <v>434.62</v>
      </c>
      <c r="F21" s="64">
        <v>86.91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3"/>
      <c r="B22" s="93"/>
      <c r="C22" s="62" t="s">
        <v>4</v>
      </c>
      <c r="D22" s="63">
        <v>21.13</v>
      </c>
      <c r="E22" s="64">
        <v>379.87</v>
      </c>
      <c r="F22" s="64">
        <v>75.959999999999994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3"/>
      <c r="B23" s="94"/>
      <c r="C23" s="62" t="s">
        <v>5</v>
      </c>
      <c r="D23" s="63">
        <v>28.17</v>
      </c>
      <c r="E23" s="64">
        <v>394.77</v>
      </c>
      <c r="F23" s="64">
        <v>78.94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3"/>
      <c r="B24" s="95" t="s">
        <v>7</v>
      </c>
      <c r="C24" s="62" t="s">
        <v>45</v>
      </c>
      <c r="D24" s="63">
        <v>6.46</v>
      </c>
      <c r="E24" s="64">
        <v>747.87</v>
      </c>
      <c r="F24" s="64">
        <v>149.55000000000001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3"/>
      <c r="B25" s="93"/>
      <c r="C25" s="62" t="s">
        <v>46</v>
      </c>
      <c r="D25" s="63">
        <v>8.6300000000000008</v>
      </c>
      <c r="E25" s="64">
        <v>660.39</v>
      </c>
      <c r="F25" s="64">
        <v>132.06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3"/>
      <c r="B26" s="93"/>
      <c r="C26" s="62" t="s">
        <v>3</v>
      </c>
      <c r="D26" s="63">
        <v>14.09</v>
      </c>
      <c r="E26" s="64">
        <v>476.25</v>
      </c>
      <c r="F26" s="64">
        <v>95.23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3"/>
      <c r="B27" s="93"/>
      <c r="C27" s="62" t="s">
        <v>4</v>
      </c>
      <c r="D27" s="63">
        <v>21.13</v>
      </c>
      <c r="E27" s="64">
        <v>421.15</v>
      </c>
      <c r="F27" s="64">
        <v>84.22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4"/>
      <c r="B28" s="94"/>
      <c r="C28" s="62" t="s">
        <v>5</v>
      </c>
      <c r="D28" s="63">
        <v>28.17</v>
      </c>
      <c r="E28" s="64">
        <v>439.37</v>
      </c>
      <c r="F28" s="64">
        <v>87.86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3" t="s">
        <v>32</v>
      </c>
      <c r="B29" s="93" t="s">
        <v>33</v>
      </c>
      <c r="C29" s="62" t="s">
        <v>45</v>
      </c>
      <c r="D29" s="65">
        <v>7.75</v>
      </c>
      <c r="E29" s="64">
        <v>794.56</v>
      </c>
      <c r="F29" s="64">
        <v>158.88999999999999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3"/>
      <c r="B30" s="93"/>
      <c r="C30" s="62" t="s">
        <v>46</v>
      </c>
      <c r="D30" s="65">
        <v>10.36</v>
      </c>
      <c r="E30" s="64">
        <v>682.18</v>
      </c>
      <c r="F30" s="64">
        <v>136.41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3"/>
      <c r="B31" s="93"/>
      <c r="C31" s="62" t="s">
        <v>3</v>
      </c>
      <c r="D31" s="65">
        <v>16.920000000000002</v>
      </c>
      <c r="E31" s="64">
        <v>494.29</v>
      </c>
      <c r="F31" s="64">
        <v>98.84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3"/>
      <c r="B32" s="93"/>
      <c r="C32" s="62" t="s">
        <v>4</v>
      </c>
      <c r="D32" s="65">
        <v>25.37</v>
      </c>
      <c r="E32" s="64">
        <v>441.31</v>
      </c>
      <c r="F32" s="64">
        <v>88.25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3"/>
      <c r="B33" s="94"/>
      <c r="C33" s="62" t="s">
        <v>5</v>
      </c>
      <c r="D33" s="65">
        <v>33.83</v>
      </c>
      <c r="E33" s="64">
        <v>436.78</v>
      </c>
      <c r="F33" s="66">
        <v>126.9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3"/>
      <c r="B34" s="95" t="s">
        <v>17</v>
      </c>
      <c r="C34" s="62" t="s">
        <v>45</v>
      </c>
      <c r="D34" s="65">
        <v>8.06</v>
      </c>
      <c r="E34" s="64">
        <v>780.91</v>
      </c>
      <c r="F34" s="64">
        <v>156.16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3"/>
      <c r="B35" s="93"/>
      <c r="C35" s="62" t="s">
        <v>46</v>
      </c>
      <c r="D35" s="65">
        <v>10.77</v>
      </c>
      <c r="E35" s="64">
        <v>668.61</v>
      </c>
      <c r="F35" s="64">
        <v>133.69999999999999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3"/>
      <c r="B36" s="93"/>
      <c r="C36" s="62" t="s">
        <v>3</v>
      </c>
      <c r="D36" s="65">
        <v>17.59</v>
      </c>
      <c r="E36" s="64">
        <v>483.52</v>
      </c>
      <c r="F36" s="64">
        <v>96.69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3"/>
      <c r="B37" s="93"/>
      <c r="C37" s="62" t="s">
        <v>4</v>
      </c>
      <c r="D37" s="65">
        <v>26.39</v>
      </c>
      <c r="E37" s="64">
        <v>430.29</v>
      </c>
      <c r="F37" s="64">
        <v>86.04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3"/>
      <c r="B38" s="94"/>
      <c r="C38" s="62" t="s">
        <v>5</v>
      </c>
      <c r="D38" s="65">
        <v>35.18</v>
      </c>
      <c r="E38" s="64">
        <v>424.56</v>
      </c>
      <c r="F38" s="66">
        <v>134.91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3"/>
      <c r="B39" s="95" t="s">
        <v>34</v>
      </c>
      <c r="C39" s="62" t="s">
        <v>45</v>
      </c>
      <c r="D39" s="65">
        <v>6.46</v>
      </c>
      <c r="E39" s="64">
        <v>1081.5899999999999</v>
      </c>
      <c r="F39" s="64">
        <v>216.28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3"/>
      <c r="B40" s="93"/>
      <c r="C40" s="62" t="s">
        <v>46</v>
      </c>
      <c r="D40" s="65">
        <v>8.6300000000000008</v>
      </c>
      <c r="E40" s="64">
        <v>935.19</v>
      </c>
      <c r="F40" s="64">
        <v>187.01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7" t="s">
        <v>2</v>
      </c>
      <c r="Q40" s="87"/>
      <c r="R40" s="87"/>
      <c r="S40" s="87"/>
      <c r="T40" s="88"/>
    </row>
    <row r="41" spans="1:20">
      <c r="A41" s="93"/>
      <c r="B41" s="93"/>
      <c r="C41" s="62" t="s">
        <v>3</v>
      </c>
      <c r="D41" s="65">
        <v>14.09</v>
      </c>
      <c r="E41" s="64">
        <v>673.62</v>
      </c>
      <c r="F41" s="64">
        <v>134.69999999999999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3"/>
      <c r="B42" s="93"/>
      <c r="C42" s="62" t="s">
        <v>4</v>
      </c>
      <c r="D42" s="65">
        <v>21.13</v>
      </c>
      <c r="E42" s="64">
        <v>600.62</v>
      </c>
      <c r="F42" s="64">
        <v>120.1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3"/>
      <c r="B43" s="94"/>
      <c r="C43" s="62" t="s">
        <v>5</v>
      </c>
      <c r="D43" s="65">
        <v>28.17</v>
      </c>
      <c r="E43" s="64">
        <v>614.79</v>
      </c>
      <c r="F43" s="64">
        <v>122.94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3"/>
      <c r="B44" s="95" t="s">
        <v>7</v>
      </c>
      <c r="C44" s="62" t="s">
        <v>45</v>
      </c>
      <c r="D44" s="63">
        <v>6.46</v>
      </c>
      <c r="E44" s="64">
        <v>1176.18</v>
      </c>
      <c r="F44" s="64">
        <v>235.2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3"/>
      <c r="B45" s="93"/>
      <c r="C45" s="62" t="s">
        <v>46</v>
      </c>
      <c r="D45" s="63">
        <v>8.6300000000000008</v>
      </c>
      <c r="E45" s="64">
        <v>1025.07</v>
      </c>
      <c r="F45" s="64">
        <v>204.98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3"/>
      <c r="B46" s="93"/>
      <c r="C46" s="62" t="s">
        <v>3</v>
      </c>
      <c r="D46" s="63">
        <v>14.09</v>
      </c>
      <c r="E46" s="64">
        <v>744.39</v>
      </c>
      <c r="F46" s="64">
        <v>148.85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3"/>
      <c r="B47" s="93"/>
      <c r="C47" s="62" t="s">
        <v>4</v>
      </c>
      <c r="D47" s="63">
        <v>21.13</v>
      </c>
      <c r="E47" s="64">
        <v>669.06</v>
      </c>
      <c r="F47" s="64">
        <v>133.79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4"/>
      <c r="B48" s="94"/>
      <c r="C48" s="62" t="s">
        <v>5</v>
      </c>
      <c r="D48" s="63">
        <v>28.17</v>
      </c>
      <c r="E48" s="64">
        <v>686.55</v>
      </c>
      <c r="F48" s="64">
        <v>137.29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6" t="s">
        <v>2</v>
      </c>
      <c r="Q51" s="87"/>
      <c r="R51" s="87"/>
      <c r="S51" s="87"/>
      <c r="T51" s="88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04/Jun/2022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5.54</v>
      </c>
      <c r="C55" s="73">
        <v>8.27</v>
      </c>
      <c r="D55" s="73">
        <v>13.94</v>
      </c>
      <c r="E55" s="73">
        <v>13.94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8.11</v>
      </c>
      <c r="C56" s="73">
        <v>10.37</v>
      </c>
      <c r="D56" s="73">
        <v>17.96</v>
      </c>
      <c r="E56" s="73">
        <v>17.96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6" t="s">
        <v>2</v>
      </c>
      <c r="Q63" s="87"/>
      <c r="R63" s="87"/>
      <c r="S63" s="87"/>
      <c r="T63" s="88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opLeftCell="A19" zoomScaleNormal="100" workbookViewId="0">
      <selection activeCell="B56" sqref="B56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04/Jun/2022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0" t="s">
        <v>26</v>
      </c>
      <c r="F7" s="91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5" t="s">
        <v>53</v>
      </c>
      <c r="B9" s="95" t="s">
        <v>33</v>
      </c>
      <c r="C9" s="62" t="s">
        <v>45</v>
      </c>
      <c r="D9" s="63">
        <f>+PliegoRural!D9</f>
        <v>7.75</v>
      </c>
      <c r="E9" s="64">
        <f>+PliegoRural!E9*96.53%+PliegoRural!E29*3.47%</f>
        <v>492.94236200000006</v>
      </c>
      <c r="F9" s="64">
        <f>+PliegoRural!F9*96.53%+PliegoRural!F29*3.47%</f>
        <v>98.568403000000004</v>
      </c>
    </row>
    <row r="10" spans="1:10">
      <c r="A10" s="93"/>
      <c r="B10" s="93"/>
      <c r="C10" s="62" t="s">
        <v>46</v>
      </c>
      <c r="D10" s="63">
        <f>+PliegoRural!D10</f>
        <v>10.36</v>
      </c>
      <c r="E10" s="64">
        <f>+PliegoRural!E10*96.53%+PliegoRural!E30*3.47%</f>
        <v>427.47594200000003</v>
      </c>
      <c r="F10" s="64">
        <f>+PliegoRural!F10*96.53%+PliegoRural!F30*3.47%</f>
        <v>85.480772000000016</v>
      </c>
    </row>
    <row r="11" spans="1:10">
      <c r="A11" s="93"/>
      <c r="B11" s="93"/>
      <c r="C11" s="62" t="s">
        <v>3</v>
      </c>
      <c r="D11" s="63">
        <f>+PliegoRural!D11</f>
        <v>16.920000000000002</v>
      </c>
      <c r="E11" s="64">
        <f>+PliegoRural!E11*96.53%+PliegoRural!E31*3.47%</f>
        <v>307.39826700000003</v>
      </c>
      <c r="F11" s="64">
        <f>+PliegoRural!F11*96.53%+PliegoRural!F31*3.47%</f>
        <v>61.473237000000012</v>
      </c>
    </row>
    <row r="12" spans="1:10">
      <c r="A12" s="93"/>
      <c r="B12" s="93"/>
      <c r="C12" s="62" t="s">
        <v>4</v>
      </c>
      <c r="D12" s="63">
        <f>+PliegoRural!D12</f>
        <v>25.37</v>
      </c>
      <c r="E12" s="64">
        <f>+PliegoRural!E12*96.53%+PliegoRural!E32*3.47%</f>
        <v>269.80514900000003</v>
      </c>
      <c r="F12" s="64">
        <f>+PliegoRural!F12*96.53%+PliegoRural!F32*3.47%</f>
        <v>53.952891000000001</v>
      </c>
    </row>
    <row r="13" spans="1:10">
      <c r="A13" s="93"/>
      <c r="B13" s="94"/>
      <c r="C13" s="62" t="s">
        <v>5</v>
      </c>
      <c r="D13" s="63">
        <f>+PliegoRural!D13</f>
        <v>33.83</v>
      </c>
      <c r="E13" s="64">
        <f>+PliegoRural!E13*96.53%+PliegoRural!E33*3.47%</f>
        <v>265.89294100000001</v>
      </c>
      <c r="F13" s="64">
        <f>+PliegoRural!F13*96.53%+PliegoRural!F33*3.47%</f>
        <v>77.254621</v>
      </c>
    </row>
    <row r="14" spans="1:10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488.71368999999999</v>
      </c>
      <c r="F14" s="64">
        <f>+PliegoRural!F14*96.53%+PliegoRural!F34*3.47%</f>
        <v>97.730390999999997</v>
      </c>
    </row>
    <row r="15" spans="1:10">
      <c r="A15" s="93"/>
      <c r="B15" s="93"/>
      <c r="C15" s="62" t="s">
        <v>46</v>
      </c>
      <c r="D15" s="63">
        <f>+PliegoRural!D15</f>
        <v>10.77</v>
      </c>
      <c r="E15" s="64">
        <f>+PliegoRural!E15*96.53%+PliegoRural!E35*3.47%</f>
        <v>421.94689099999999</v>
      </c>
      <c r="F15" s="64">
        <f>+PliegoRural!F15*96.53%+PliegoRural!F35*3.47%</f>
        <v>84.373170000000002</v>
      </c>
    </row>
    <row r="16" spans="1:10">
      <c r="A16" s="93"/>
      <c r="B16" s="93"/>
      <c r="C16" s="62" t="s">
        <v>3</v>
      </c>
      <c r="D16" s="63">
        <f>+PliegoRural!D16</f>
        <v>17.59</v>
      </c>
      <c r="E16" s="64">
        <f>+PliegoRural!E16*96.53%+PliegoRural!E36*3.47%</f>
        <v>302.40076099999999</v>
      </c>
      <c r="F16" s="64">
        <f>+PliegoRural!F16*96.53%+PliegoRural!F36*3.47%</f>
        <v>60.471944000000001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+PliegoRural!E17*96.53%+PliegoRural!E37*3.47%</f>
        <v>264.12325800000002</v>
      </c>
      <c r="F17" s="64">
        <f>+PliegoRural!F17*96.53%+PliegoRural!F37*3.47%</f>
        <v>52.814374000000001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+PliegoRural!E18*96.53%+PliegoRural!E38*3.47%</f>
        <v>259.26202799999999</v>
      </c>
      <c r="F18" s="64">
        <f>+PliegoRural!F18*96.53%+PliegoRural!F38*3.47%</f>
        <v>82.388027000000008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710.02672399999994</v>
      </c>
      <c r="F19" s="64">
        <f>+PliegoRural!F19*96.53%+PliegoRural!F39*3.47%</f>
        <v>141.98085900000001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+PliegoRural!E20*96.53%+PliegoRural!E40*3.47%</f>
        <v>619.34384</v>
      </c>
      <c r="F20" s="64">
        <f>+PliegoRural!F20*96.53%+PliegoRural!F40*3.47%</f>
        <v>123.85042100000001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+PliegoRural!E21*96.53%+PliegoRural!E41*3.47%</f>
        <v>442.91330000000005</v>
      </c>
      <c r="F21" s="64">
        <f>+PliegoRural!F21*96.53%+PliegoRural!F41*3.47%</f>
        <v>88.568312999999989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+PliegoRural!E22*96.53%+PliegoRural!E42*3.47%</f>
        <v>387.53002500000002</v>
      </c>
      <c r="F22" s="64">
        <f>+PliegoRural!F22*96.53%+PliegoRural!F42*3.47%</f>
        <v>77.491657999999987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+PliegoRural!E23*96.53%+PliegoRural!E43*3.47%</f>
        <v>402.40469400000001</v>
      </c>
      <c r="F23" s="64">
        <f>+PliegoRural!F23*96.53%+PliegoRural!F43*3.47%</f>
        <v>80.466800000000006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762.73235700000009</v>
      </c>
      <c r="F24" s="64">
        <f>+PliegoRural!F24*96.53%+PliegoRural!F44*3.47%</f>
        <v>152.52205500000002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+PliegoRural!E25*96.53%+PliegoRural!E45*3.47%</f>
        <v>673.04439600000001</v>
      </c>
      <c r="F25" s="64">
        <f>+PliegoRural!F25*96.53%+PliegoRural!F45*3.47%</f>
        <v>134.59032400000001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+PliegoRural!E26*96.53%+PliegoRural!E46*3.47%</f>
        <v>485.55445800000001</v>
      </c>
      <c r="F26" s="64">
        <f>+PliegoRural!F26*96.53%+PliegoRural!F46*3.47%</f>
        <v>97.090614000000002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+PliegoRural!E27*96.53%+PliegoRural!E47*3.47%</f>
        <v>429.752477</v>
      </c>
      <c r="F27" s="64">
        <f>+PliegoRural!F27*96.53%+PliegoRural!F47*3.47%</f>
        <v>85.940078999999997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+PliegoRural!E28*96.53%+PliegoRural!E48*3.47%</f>
        <v>447.94714600000003</v>
      </c>
      <c r="F28" s="64">
        <f>+PliegoRural!F28*96.53%+PliegoRural!F48*3.47%</f>
        <v>89.575221000000013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04/Jun/2022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5.54</v>
      </c>
      <c r="C55" s="73">
        <f>+PliegoRural!C55</f>
        <v>8.27</v>
      </c>
      <c r="D55" s="73">
        <f>+PliegoRural!D55</f>
        <v>13.94</v>
      </c>
      <c r="E55" s="73">
        <f>+PliegoRural!E55</f>
        <v>13.94</v>
      </c>
      <c r="F55" s="68"/>
    </row>
    <row r="56" spans="1:6">
      <c r="A56" s="72" t="s">
        <v>21</v>
      </c>
      <c r="B56" s="73">
        <f>+PliegoRural!B56</f>
        <v>8.11</v>
      </c>
      <c r="C56" s="73">
        <f>+PliegoRural!C56</f>
        <v>10.37</v>
      </c>
      <c r="D56" s="73">
        <f>+PliegoRural!D56</f>
        <v>17.96</v>
      </c>
      <c r="E56" s="73">
        <f>+PliegoRural!E56</f>
        <v>17.96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04/Jun/2022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0" t="s">
        <v>26</v>
      </c>
      <c r="F7" s="91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5" t="s">
        <v>60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513.346</v>
      </c>
      <c r="F9" s="64">
        <f>+PliegoRural!F9*$I$6+PliegoRural!F29*$I$5</f>
        <v>102.649</v>
      </c>
    </row>
    <row r="10" spans="1:9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444.70600000000002</v>
      </c>
      <c r="F10" s="64">
        <f>+PliegoRural!F10*$I$6+PliegoRural!F30*$I$5</f>
        <v>88.926000000000016</v>
      </c>
    </row>
    <row r="11" spans="1:9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320.04100000000005</v>
      </c>
      <c r="F11" s="64">
        <f>+PliegoRural!F11*$I$6+PliegoRural!F31*$I$5</f>
        <v>64.001000000000005</v>
      </c>
    </row>
    <row r="12" spans="1:9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281.40699999999998</v>
      </c>
      <c r="F12" s="64">
        <f>+PliegoRural!F12*$I$6+PliegoRural!F32*$I$5</f>
        <v>56.273000000000003</v>
      </c>
    </row>
    <row r="13" spans="1:9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277.45299999999997</v>
      </c>
      <c r="F13" s="64">
        <f>+PliegoRural!F13*$I$6+PliegoRural!F33*$I$5</f>
        <v>80.613</v>
      </c>
    </row>
    <row r="14" spans="1:9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508.48</v>
      </c>
      <c r="F14" s="64">
        <f>+PliegoRural!F14*$I$6+PliegoRural!F34*$I$5</f>
        <v>101.68299999999999</v>
      </c>
    </row>
    <row r="15" spans="1:9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438.63299999999998</v>
      </c>
      <c r="F15" s="64">
        <f>+PliegoRural!F15*$I$6+PliegoRural!F35*$I$5</f>
        <v>87.710000000000008</v>
      </c>
    </row>
    <row r="16" spans="1:9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314.65300000000002</v>
      </c>
      <c r="F16" s="64">
        <f>+PliegoRural!F16*$I$6+PliegoRural!F36*$I$5</f>
        <v>62.921999999999997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275.36399999999998</v>
      </c>
      <c r="F17" s="64">
        <f>+PliegoRural!F17*$I$6+PliegoRural!F37*$I$5</f>
        <v>55.061999999999998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270.44400000000002</v>
      </c>
      <c r="F18" s="64">
        <f>+PliegoRural!F18*$I$6+PliegoRural!F38*$I$5</f>
        <v>85.941000000000003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735.16199999999992</v>
      </c>
      <c r="F19" s="64">
        <f>+PliegoRural!F19*$I$6+PliegoRural!F39*$I$5</f>
        <v>147.00700000000001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640.71</v>
      </c>
      <c r="F20" s="64">
        <f>+PliegoRural!F20*$I$6+PliegoRural!F40*$I$5</f>
        <v>128.12299999999999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458.52000000000004</v>
      </c>
      <c r="F21" s="64">
        <f>+PliegoRural!F21*$I$6+PliegoRural!F41*$I$5</f>
        <v>91.688999999999993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401.94500000000005</v>
      </c>
      <c r="F22" s="64">
        <f>+PliegoRural!F22*$I$6+PliegoRural!F42*$I$5</f>
        <v>80.373999999999995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416.77199999999999</v>
      </c>
      <c r="F23" s="64">
        <f>+PliegoRural!F23*$I$6+PliegoRural!F43*$I$5</f>
        <v>83.34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790.70100000000002</v>
      </c>
      <c r="F24" s="64">
        <f>+PliegoRural!F24*$I$6+PliegoRural!F44*$I$5</f>
        <v>158.11500000000004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696.85799999999995</v>
      </c>
      <c r="F25" s="64">
        <f>+PliegoRural!F25*$I$6+PliegoRural!F45*$I$5</f>
        <v>139.352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503.06400000000002</v>
      </c>
      <c r="F26" s="64">
        <f>+PliegoRural!F26*$I$6+PliegoRural!F46*$I$5</f>
        <v>100.59200000000001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445.94099999999997</v>
      </c>
      <c r="F27" s="64">
        <f>+PliegoRural!F27*$I$6+PliegoRural!F47*$I$5</f>
        <v>89.177000000000007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464.08799999999997</v>
      </c>
      <c r="F28" s="64">
        <f>+PliegoRural!F28*$I$6+PliegoRural!F48*$I$5</f>
        <v>92.802999999999997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04/Jun/2022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5.54</v>
      </c>
      <c r="C55" s="73">
        <f>+PliegoRural!C55</f>
        <v>8.27</v>
      </c>
      <c r="D55" s="73">
        <f>+PliegoRural!D55</f>
        <v>13.94</v>
      </c>
      <c r="E55" s="73">
        <f>+PliegoRural!E55</f>
        <v>13.94</v>
      </c>
      <c r="F55" s="68"/>
    </row>
    <row r="56" spans="1:6">
      <c r="A56" s="72" t="s">
        <v>21</v>
      </c>
      <c r="B56" s="73">
        <f>+PliegoRural!B56</f>
        <v>8.11</v>
      </c>
      <c r="C56" s="73">
        <f>+PliegoRural!C56</f>
        <v>10.37</v>
      </c>
      <c r="D56" s="73">
        <f>+PliegoRural!D56</f>
        <v>17.96</v>
      </c>
      <c r="E56" s="73">
        <f>+PliegoRural!E56</f>
        <v>17.96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2022-06-29T20:36:44Z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