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xr:revisionPtr revIDLastSave="0" documentId="13_ncr:1_{B327E2FD-6298-4123-AE38-E4FA9D8733BA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3" i="21"/>
  <c r="L18" i="21" s="1"/>
  <c r="L23" i="21" s="1"/>
  <c r="L28" i="21" s="1"/>
  <c r="L33" i="21" s="1"/>
  <c r="L38" i="21" s="1"/>
  <c r="L43" i="21" s="1"/>
  <c r="L48" i="21" s="1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/>
  <c r="I18" i="21" s="1"/>
  <c r="K22" i="21" l="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<sst xmlns="http://schemas.openxmlformats.org/spreadsheetml/2006/main" count="235" uniqueCount="62">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</sst>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6">
    <cellStyle name="Euro" xfId="1" xr:uid="{00000000-0005-0000-0000-000000000000}"/>
    <cellStyle name="Normal" xfId="0" builtinId="0"/>
    <cellStyle name="Normal_INF-216-2010-GART_Prepublicación_SF" xfId="2" xr:uid="{00000000-0005-0000-0000-000002000000}"/>
    <cellStyle name="Normal_INF-270-2010-GART_Fijación_SF" xfId="3" xr:uid="{00000000-0005-0000-0000-000003000000}"/>
    <cellStyle name="Normal_VAD Piura Abr2009" xfId="4" xr:uid="{00000000-0005-0000-0000-000004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I4" sqref="I4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2"/>
      <c r="N1" s="92"/>
      <c r="O1" s="92"/>
      <c r="P1" s="92"/>
      <c r="Q1" s="92"/>
      <c r="R1" s="92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44746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04/Jul/2022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3" t="s">
        <v>26</v>
      </c>
      <c r="F7" s="94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5" t="s">
        <v>48</v>
      </c>
      <c r="L8" s="95"/>
      <c r="M8" s="36"/>
    </row>
    <row r="9" spans="1:18">
      <c r="A9" s="86" t="s">
        <v>42</v>
      </c>
      <c r="B9" s="86" t="s">
        <v>33</v>
      </c>
      <c r="C9" s="62" t="s">
        <v>45</v>
      </c>
      <c r="D9" s="63">
        <v>7.75</v>
      </c>
      <c r="E9" s="64">
        <v>489.32</v>
      </c>
      <c r="F9" s="64">
        <v>97.85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7"/>
      <c r="B10" s="87"/>
      <c r="C10" s="62" t="s">
        <v>46</v>
      </c>
      <c r="D10" s="63">
        <v>10.36</v>
      </c>
      <c r="E10" s="64">
        <v>424.58</v>
      </c>
      <c r="F10" s="64">
        <v>84.9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7"/>
      <c r="B11" s="87"/>
      <c r="C11" s="62" t="s">
        <v>3</v>
      </c>
      <c r="D11" s="63">
        <v>16.920000000000002</v>
      </c>
      <c r="E11" s="64">
        <v>307.64</v>
      </c>
      <c r="F11" s="64">
        <v>61.52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7"/>
      <c r="B12" s="87"/>
      <c r="C12" s="62" t="s">
        <v>4</v>
      </c>
      <c r="D12" s="63">
        <v>25.37</v>
      </c>
      <c r="E12" s="64">
        <v>269.74</v>
      </c>
      <c r="F12" s="64">
        <v>53.94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7"/>
      <c r="B13" s="88"/>
      <c r="C13" s="62" t="s">
        <v>5</v>
      </c>
      <c r="D13" s="63">
        <v>33.83</v>
      </c>
      <c r="E13" s="64">
        <v>265.76</v>
      </c>
      <c r="F13" s="64">
        <v>77.209999999999994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7"/>
      <c r="B14" s="86" t="s">
        <v>17</v>
      </c>
      <c r="C14" s="62" t="s">
        <v>45</v>
      </c>
      <c r="D14" s="63">
        <v>8.06</v>
      </c>
      <c r="E14" s="64">
        <v>485.37</v>
      </c>
      <c r="F14" s="64">
        <v>97.06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7"/>
      <c r="B15" s="87"/>
      <c r="C15" s="62" t="s">
        <v>46</v>
      </c>
      <c r="D15" s="63">
        <v>10.77</v>
      </c>
      <c r="E15" s="64">
        <v>419.26</v>
      </c>
      <c r="F15" s="64">
        <v>83.84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7"/>
      <c r="B16" s="87"/>
      <c r="C16" s="62" t="s">
        <v>3</v>
      </c>
      <c r="D16" s="63">
        <v>17.59</v>
      </c>
      <c r="E16" s="64">
        <v>302.73</v>
      </c>
      <c r="F16" s="64">
        <v>60.54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7"/>
      <c r="B17" s="87"/>
      <c r="C17" s="62" t="s">
        <v>4</v>
      </c>
      <c r="D17" s="63">
        <v>26.39</v>
      </c>
      <c r="E17" s="64">
        <v>264.12</v>
      </c>
      <c r="F17" s="64">
        <v>52.82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7"/>
      <c r="B18" s="88"/>
      <c r="C18" s="62" t="s">
        <v>5</v>
      </c>
      <c r="D18" s="63">
        <v>35.18</v>
      </c>
      <c r="E18" s="64">
        <v>259.18</v>
      </c>
      <c r="F18" s="64">
        <v>82.36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7"/>
      <c r="B19" s="86" t="s">
        <v>34</v>
      </c>
      <c r="C19" s="62" t="s">
        <v>45</v>
      </c>
      <c r="D19" s="63">
        <v>6.46</v>
      </c>
      <c r="E19" s="64">
        <v>707.1</v>
      </c>
      <c r="F19" s="64">
        <v>141.4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7"/>
      <c r="B20" s="87"/>
      <c r="C20" s="62" t="s">
        <v>46</v>
      </c>
      <c r="D20" s="63">
        <v>8.6300000000000008</v>
      </c>
      <c r="E20" s="64">
        <v>617.09</v>
      </c>
      <c r="F20" s="64">
        <v>123.4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7"/>
      <c r="B21" s="87"/>
      <c r="C21" s="62" t="s">
        <v>3</v>
      </c>
      <c r="D21" s="63">
        <v>14.09</v>
      </c>
      <c r="E21" s="64">
        <v>444.67</v>
      </c>
      <c r="F21" s="64">
        <v>88.92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7"/>
      <c r="B22" s="87"/>
      <c r="C22" s="62" t="s">
        <v>4</v>
      </c>
      <c r="D22" s="63">
        <v>21.13</v>
      </c>
      <c r="E22" s="64">
        <v>388.66</v>
      </c>
      <c r="F22" s="64">
        <v>77.72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7"/>
      <c r="B23" s="88"/>
      <c r="C23" s="62" t="s">
        <v>5</v>
      </c>
      <c r="D23" s="63">
        <v>28.17</v>
      </c>
      <c r="E23" s="64">
        <v>403.9</v>
      </c>
      <c r="F23" s="64">
        <v>80.77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7"/>
      <c r="B24" s="86" t="s">
        <v>7</v>
      </c>
      <c r="C24" s="62" t="s">
        <v>45</v>
      </c>
      <c r="D24" s="63">
        <v>6.46</v>
      </c>
      <c r="E24" s="64">
        <v>759.07</v>
      </c>
      <c r="F24" s="64">
        <v>151.79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7"/>
      <c r="B25" s="87"/>
      <c r="C25" s="62" t="s">
        <v>46</v>
      </c>
      <c r="D25" s="63">
        <v>8.6300000000000008</v>
      </c>
      <c r="E25" s="64">
        <v>670.27</v>
      </c>
      <c r="F25" s="64">
        <v>134.03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7"/>
      <c r="B26" s="87"/>
      <c r="C26" s="62" t="s">
        <v>3</v>
      </c>
      <c r="D26" s="63">
        <v>14.09</v>
      </c>
      <c r="E26" s="64">
        <v>487.27</v>
      </c>
      <c r="F26" s="64">
        <v>97.44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7"/>
      <c r="B27" s="87"/>
      <c r="C27" s="62" t="s">
        <v>4</v>
      </c>
      <c r="D27" s="63">
        <v>21.13</v>
      </c>
      <c r="E27" s="64">
        <v>430.89</v>
      </c>
      <c r="F27" s="64">
        <v>86.16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8"/>
      <c r="B28" s="88"/>
      <c r="C28" s="62" t="s">
        <v>5</v>
      </c>
      <c r="D28" s="63">
        <v>28.17</v>
      </c>
      <c r="E28" s="64">
        <v>449.53</v>
      </c>
      <c r="F28" s="64">
        <v>89.89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7" t="s">
        <v>32</v>
      </c>
      <c r="B29" s="87" t="s">
        <v>33</v>
      </c>
      <c r="C29" s="62" t="s">
        <v>45</v>
      </c>
      <c r="D29" s="65">
        <v>7.75</v>
      </c>
      <c r="E29" s="64">
        <v>806.46</v>
      </c>
      <c r="F29" s="64">
        <v>161.27000000000001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7"/>
      <c r="B30" s="87"/>
      <c r="C30" s="62" t="s">
        <v>46</v>
      </c>
      <c r="D30" s="65">
        <v>10.36</v>
      </c>
      <c r="E30" s="64">
        <v>692.39</v>
      </c>
      <c r="F30" s="64">
        <v>138.46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7"/>
      <c r="B31" s="87"/>
      <c r="C31" s="62" t="s">
        <v>3</v>
      </c>
      <c r="D31" s="65">
        <v>16.920000000000002</v>
      </c>
      <c r="E31" s="64">
        <v>505.72</v>
      </c>
      <c r="F31" s="64">
        <v>101.13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7"/>
      <c r="B32" s="87"/>
      <c r="C32" s="62" t="s">
        <v>4</v>
      </c>
      <c r="D32" s="65">
        <v>25.37</v>
      </c>
      <c r="E32" s="64">
        <v>451.52</v>
      </c>
      <c r="F32" s="64">
        <v>90.29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7"/>
      <c r="B33" s="88"/>
      <c r="C33" s="62" t="s">
        <v>5</v>
      </c>
      <c r="D33" s="65">
        <v>33.83</v>
      </c>
      <c r="E33" s="64">
        <v>446.89</v>
      </c>
      <c r="F33" s="66">
        <v>129.84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7"/>
      <c r="B34" s="86" t="s">
        <v>17</v>
      </c>
      <c r="C34" s="62" t="s">
        <v>45</v>
      </c>
      <c r="D34" s="65">
        <v>8.06</v>
      </c>
      <c r="E34" s="64">
        <v>792.6</v>
      </c>
      <c r="F34" s="64">
        <v>158.49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7"/>
      <c r="B35" s="87"/>
      <c r="C35" s="62" t="s">
        <v>46</v>
      </c>
      <c r="D35" s="65">
        <v>10.77</v>
      </c>
      <c r="E35" s="64">
        <v>678.62</v>
      </c>
      <c r="F35" s="64">
        <v>135.69999999999999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7"/>
      <c r="B36" s="87"/>
      <c r="C36" s="62" t="s">
        <v>3</v>
      </c>
      <c r="D36" s="65">
        <v>17.59</v>
      </c>
      <c r="E36" s="64">
        <v>494.71</v>
      </c>
      <c r="F36" s="64">
        <v>98.93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7"/>
      <c r="B37" s="87"/>
      <c r="C37" s="62" t="s">
        <v>4</v>
      </c>
      <c r="D37" s="65">
        <v>26.39</v>
      </c>
      <c r="E37" s="64">
        <v>440.25</v>
      </c>
      <c r="F37" s="64">
        <v>88.04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7"/>
      <c r="B38" s="88"/>
      <c r="C38" s="62" t="s">
        <v>5</v>
      </c>
      <c r="D38" s="65">
        <v>35.18</v>
      </c>
      <c r="E38" s="64">
        <v>434.38</v>
      </c>
      <c r="F38" s="66">
        <v>138.03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7"/>
      <c r="B39" s="86" t="s">
        <v>34</v>
      </c>
      <c r="C39" s="62" t="s">
        <v>45</v>
      </c>
      <c r="D39" s="65">
        <v>6.46</v>
      </c>
      <c r="E39" s="64">
        <v>1097.78</v>
      </c>
      <c r="F39" s="64">
        <v>219.52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7"/>
      <c r="B40" s="87"/>
      <c r="C40" s="62" t="s">
        <v>46</v>
      </c>
      <c r="D40" s="65">
        <v>8.6300000000000008</v>
      </c>
      <c r="E40" s="64">
        <v>949.19</v>
      </c>
      <c r="F40" s="64">
        <v>189.81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90" t="s">
        <v>2</v>
      </c>
      <c r="Q40" s="90"/>
      <c r="R40" s="90"/>
      <c r="S40" s="90"/>
      <c r="T40" s="91"/>
    </row>
    <row r="41" spans="1:20">
      <c r="A41" s="87"/>
      <c r="B41" s="87"/>
      <c r="C41" s="62" t="s">
        <v>3</v>
      </c>
      <c r="D41" s="65">
        <v>14.09</v>
      </c>
      <c r="E41" s="64">
        <v>689.21</v>
      </c>
      <c r="F41" s="64">
        <v>137.82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7"/>
      <c r="B42" s="87"/>
      <c r="C42" s="62" t="s">
        <v>4</v>
      </c>
      <c r="D42" s="65">
        <v>21.13</v>
      </c>
      <c r="E42" s="64">
        <v>614.52</v>
      </c>
      <c r="F42" s="64">
        <v>122.88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7"/>
      <c r="B43" s="88"/>
      <c r="C43" s="62" t="s">
        <v>5</v>
      </c>
      <c r="D43" s="65">
        <v>28.17</v>
      </c>
      <c r="E43" s="64">
        <v>629.01</v>
      </c>
      <c r="F43" s="64">
        <v>125.78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7"/>
      <c r="B44" s="86" t="s">
        <v>7</v>
      </c>
      <c r="C44" s="62" t="s">
        <v>45</v>
      </c>
      <c r="D44" s="63">
        <v>6.46</v>
      </c>
      <c r="E44" s="64">
        <v>1193.79</v>
      </c>
      <c r="F44" s="64">
        <v>238.72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7"/>
      <c r="B45" s="87"/>
      <c r="C45" s="62" t="s">
        <v>46</v>
      </c>
      <c r="D45" s="63">
        <v>8.6300000000000008</v>
      </c>
      <c r="E45" s="64">
        <v>1040.42</v>
      </c>
      <c r="F45" s="64">
        <v>208.05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7"/>
      <c r="B46" s="87"/>
      <c r="C46" s="62" t="s">
        <v>3</v>
      </c>
      <c r="D46" s="63">
        <v>14.09</v>
      </c>
      <c r="E46" s="64">
        <v>761.61</v>
      </c>
      <c r="F46" s="64">
        <v>152.30000000000001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7"/>
      <c r="B47" s="87"/>
      <c r="C47" s="62" t="s">
        <v>4</v>
      </c>
      <c r="D47" s="63">
        <v>21.13</v>
      </c>
      <c r="E47" s="64">
        <v>684.54</v>
      </c>
      <c r="F47" s="64">
        <v>136.88999999999999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8"/>
      <c r="B48" s="88"/>
      <c r="C48" s="62" t="s">
        <v>5</v>
      </c>
      <c r="D48" s="63">
        <v>28.17</v>
      </c>
      <c r="E48" s="64">
        <v>702.44</v>
      </c>
      <c r="F48" s="64">
        <v>140.47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9" t="s">
        <v>2</v>
      </c>
      <c r="Q51" s="90"/>
      <c r="R51" s="90"/>
      <c r="S51" s="90"/>
      <c r="T51" s="91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04/Jul/2022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5.57</v>
      </c>
      <c r="C55" s="73">
        <v>8.3000000000000007</v>
      </c>
      <c r="D55" s="73">
        <v>13.99</v>
      </c>
      <c r="E55" s="73">
        <v>13.99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8.14</v>
      </c>
      <c r="C56" s="73">
        <v>10.41</v>
      </c>
      <c r="D56" s="73">
        <v>18.03</v>
      </c>
      <c r="E56" s="73">
        <v>18.03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9" t="s">
        <v>2</v>
      </c>
      <c r="Q63" s="90"/>
      <c r="R63" s="90"/>
      <c r="S63" s="90"/>
      <c r="T63" s="91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abSelected="1" zoomScaleNormal="100" workbookViewId="0">
      <selection activeCell="I12" sqref="I12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04/Jul/2022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3" t="s">
        <v>26</v>
      </c>
      <c r="F7" s="94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6" t="s">
        <v>53</v>
      </c>
      <c r="B9" s="86" t="s">
        <v>33</v>
      </c>
      <c r="C9" s="62" t="s">
        <v>45</v>
      </c>
      <c r="D9" s="63">
        <f>+PliegoRural!D9</f>
        <v>7.75</v>
      </c>
      <c r="E9" s="64">
        <f>+PliegoRural!E9*96.53%+PliegoRural!E29*3.47%</f>
        <v>500.32475800000003</v>
      </c>
      <c r="F9" s="64">
        <f>+PliegoRural!F9*96.53%+PliegoRural!F29*3.47%</f>
        <v>100.050674</v>
      </c>
    </row>
    <row r="10" spans="1:10">
      <c r="A10" s="87"/>
      <c r="B10" s="87"/>
      <c r="C10" s="62" t="s">
        <v>46</v>
      </c>
      <c r="D10" s="63">
        <f>+PliegoRural!D10</f>
        <v>10.36</v>
      </c>
      <c r="E10" s="64">
        <f>+PliegoRural!E10*96.53%+PliegoRural!E30*3.47%</f>
        <v>433.87300700000003</v>
      </c>
      <c r="F10" s="64">
        <f>+PliegoRural!F10*96.53%+PliegoRural!F30*3.47%</f>
        <v>86.758532000000017</v>
      </c>
    </row>
    <row r="11" spans="1:10">
      <c r="A11" s="87"/>
      <c r="B11" s="87"/>
      <c r="C11" s="62" t="s">
        <v>3</v>
      </c>
      <c r="D11" s="63">
        <f>+PliegoRural!D11</f>
        <v>16.920000000000002</v>
      </c>
      <c r="E11" s="64">
        <f>+PliegoRural!E11*96.53%+PliegoRural!E31*3.47%</f>
        <v>314.51337599999999</v>
      </c>
      <c r="F11" s="64">
        <f>+PliegoRural!F11*96.53%+PliegoRural!F31*3.47%</f>
        <v>62.894467000000006</v>
      </c>
    </row>
    <row r="12" spans="1:10">
      <c r="A12" s="87"/>
      <c r="B12" s="87"/>
      <c r="C12" s="62" t="s">
        <v>4</v>
      </c>
      <c r="D12" s="63">
        <f>+PliegoRural!D12</f>
        <v>25.37</v>
      </c>
      <c r="E12" s="64">
        <f>+PliegoRural!E12*96.53%+PliegoRural!E32*3.47%</f>
        <v>276.04776600000002</v>
      </c>
      <c r="F12" s="64">
        <f>+PliegoRural!F12*96.53%+PliegoRural!F32*3.47%</f>
        <v>55.201345000000003</v>
      </c>
    </row>
    <row r="13" spans="1:10">
      <c r="A13" s="87"/>
      <c r="B13" s="88"/>
      <c r="C13" s="62" t="s">
        <v>5</v>
      </c>
      <c r="D13" s="63">
        <f>+PliegoRural!D13</f>
        <v>33.83</v>
      </c>
      <c r="E13" s="64">
        <f>+PliegoRural!E13*96.53%+PliegoRural!E33*3.47%</f>
        <v>272.04521100000005</v>
      </c>
      <c r="F13" s="64">
        <f>+PliegoRural!F13*96.53%+PliegoRural!F33*3.47%</f>
        <v>79.036260999999996</v>
      </c>
    </row>
    <row r="14" spans="1:10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496.03088100000002</v>
      </c>
      <c r="F14" s="64">
        <f>+PliegoRural!F14*96.53%+PliegoRural!F34*3.47%</f>
        <v>99.191620999999998</v>
      </c>
    </row>
    <row r="15" spans="1:10">
      <c r="A15" s="87"/>
      <c r="B15" s="87"/>
      <c r="C15" s="62" t="s">
        <v>46</v>
      </c>
      <c r="D15" s="63">
        <f>+PliegoRural!D15</f>
        <v>10.77</v>
      </c>
      <c r="E15" s="64">
        <f>+PliegoRural!E15*96.53%+PliegoRural!E35*3.47%</f>
        <v>428.259792</v>
      </c>
      <c r="F15" s="64">
        <f>+PliegoRural!F15*96.53%+PliegoRural!F35*3.47%</f>
        <v>85.639542000000006</v>
      </c>
    </row>
    <row r="16" spans="1:10">
      <c r="A16" s="87"/>
      <c r="B16" s="87"/>
      <c r="C16" s="62" t="s">
        <v>3</v>
      </c>
      <c r="D16" s="63">
        <f>+PliegoRural!D16</f>
        <v>17.59</v>
      </c>
      <c r="E16" s="64">
        <f>+PliegoRural!E16*96.53%+PliegoRural!E36*3.47%</f>
        <v>309.391706</v>
      </c>
      <c r="F16" s="64">
        <f>+PliegoRural!F16*96.53%+PliegoRural!F36*3.47%</f>
        <v>61.872132999999998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+PliegoRural!E17*96.53%+PliegoRural!E37*3.47%</f>
        <v>270.23171100000002</v>
      </c>
      <c r="F17" s="64">
        <f>+PliegoRural!F17*96.53%+PliegoRural!F37*3.47%</f>
        <v>54.042134000000004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+PliegoRural!E18*96.53%+PliegoRural!E38*3.47%</f>
        <v>265.25944000000004</v>
      </c>
      <c r="F18" s="64">
        <f>+PliegoRural!F18*96.53%+PliegoRural!F38*3.47%</f>
        <v>84.29174900000001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720.65659600000015</v>
      </c>
      <c r="F19" s="64">
        <f>+PliegoRural!F19*96.53%+PliegoRural!F39*3.47%</f>
        <v>144.11076400000002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+PliegoRural!E20*96.53%+PliegoRural!E40*3.47%</f>
        <v>628.61387000000013</v>
      </c>
      <c r="F20" s="64">
        <f>+PliegoRural!F20*96.53%+PliegoRural!F40*3.47%</f>
        <v>125.70442700000001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+PliegoRural!E21*96.53%+PliegoRural!E41*3.47%</f>
        <v>453.15553800000004</v>
      </c>
      <c r="F21" s="64">
        <f>+PliegoRural!F21*96.53%+PliegoRural!F41*3.47%</f>
        <v>90.616830000000007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+PliegoRural!E22*96.53%+PliegoRural!E42*3.47%</f>
        <v>396.49734200000006</v>
      </c>
      <c r="F22" s="64">
        <f>+PliegoRural!F22*96.53%+PliegoRural!F42*3.47%</f>
        <v>79.287052000000003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+PliegoRural!E23*96.53%+PliegoRural!E43*3.47%</f>
        <v>411.71131699999995</v>
      </c>
      <c r="F23" s="64">
        <f>+PliegoRural!F23*96.53%+PliegoRural!F43*3.47%</f>
        <v>82.331846999999996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774.15478400000018</v>
      </c>
      <c r="F24" s="64">
        <f>+PliegoRural!F24*96.53%+PliegoRural!F44*3.47%</f>
        <v>154.80647099999999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+PliegoRural!E25*96.53%+PliegoRural!E45*3.47%</f>
        <v>683.11420499999997</v>
      </c>
      <c r="F25" s="64">
        <f>+PliegoRural!F25*96.53%+PliegoRural!F45*3.47%</f>
        <v>136.59849400000002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+PliegoRural!E26*96.53%+PliegoRural!E46*3.47%</f>
        <v>496.78959800000001</v>
      </c>
      <c r="F26" s="64">
        <f>+PliegoRural!F26*96.53%+PliegoRural!F46*3.47%</f>
        <v>99.343641999999988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+PliegoRural!E27*96.53%+PliegoRural!E47*3.47%</f>
        <v>439.69165500000003</v>
      </c>
      <c r="F27" s="64">
        <f>+PliegoRural!F27*96.53%+PliegoRural!F47*3.47%</f>
        <v>87.920331000000004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+PliegoRural!E28*96.53%+PliegoRural!E48*3.47%</f>
        <v>458.30597699999998</v>
      </c>
      <c r="F28" s="64">
        <f>+PliegoRural!F28*96.53%+PliegoRural!F48*3.47%</f>
        <v>91.645126000000005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04/Jul/2022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5.57</v>
      </c>
      <c r="C55" s="73">
        <f>+PliegoRural!C55</f>
        <v>8.3000000000000007</v>
      </c>
      <c r="D55" s="73">
        <f>+PliegoRural!D55</f>
        <v>13.99</v>
      </c>
      <c r="E55" s="73">
        <f>+PliegoRural!E55</f>
        <v>13.99</v>
      </c>
      <c r="F55" s="68"/>
    </row>
    <row r="56" spans="1:6">
      <c r="A56" s="72" t="s">
        <v>21</v>
      </c>
      <c r="B56" s="73">
        <f>+PliegoRural!B56</f>
        <v>8.14</v>
      </c>
      <c r="C56" s="73">
        <f>+PliegoRural!C56</f>
        <v>10.41</v>
      </c>
      <c r="D56" s="73">
        <f>+PliegoRural!D56</f>
        <v>18.03</v>
      </c>
      <c r="E56" s="73">
        <f>+PliegoRural!E56</f>
        <v>18.03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04/Jul/2022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3" t="s">
        <v>26</v>
      </c>
      <c r="F7" s="94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6" t="s">
        <v>60</v>
      </c>
      <c r="B9" s="86" t="s">
        <v>33</v>
      </c>
      <c r="C9" s="62" t="s">
        <v>45</v>
      </c>
      <c r="D9" s="63">
        <f>+PliegoRural!D9</f>
        <v>7.75</v>
      </c>
      <c r="E9" s="64">
        <f>+PliegoRural!E9*$I$6+PliegoRural!E29*$I$5</f>
        <v>521.03399999999999</v>
      </c>
      <c r="F9" s="64">
        <f>+PliegoRural!F9*$I$6+PliegoRural!F29*$I$5</f>
        <v>104.19200000000001</v>
      </c>
    </row>
    <row r="10" spans="1:9">
      <c r="A10" s="87"/>
      <c r="B10" s="87"/>
      <c r="C10" s="62" t="s">
        <v>46</v>
      </c>
      <c r="D10" s="63">
        <f>+PliegoRural!D10</f>
        <v>10.36</v>
      </c>
      <c r="E10" s="64">
        <f>+PliegoRural!E10*$I$6+PliegoRural!E30*$I$5</f>
        <v>451.36099999999999</v>
      </c>
      <c r="F10" s="64">
        <f>+PliegoRural!F10*$I$6+PliegoRural!F30*$I$5</f>
        <v>90.256000000000014</v>
      </c>
    </row>
    <row r="11" spans="1:9">
      <c r="A11" s="87"/>
      <c r="B11" s="87"/>
      <c r="C11" s="62" t="s">
        <v>3</v>
      </c>
      <c r="D11" s="63">
        <f>+PliegoRural!D11</f>
        <v>16.920000000000002</v>
      </c>
      <c r="E11" s="64">
        <f>+PliegoRural!E11*$I$6+PliegoRural!E31*$I$5</f>
        <v>327.44799999999998</v>
      </c>
      <c r="F11" s="64">
        <f>+PliegoRural!F11*$I$6+PliegoRural!F31*$I$5</f>
        <v>65.480999999999995</v>
      </c>
    </row>
    <row r="12" spans="1:9">
      <c r="A12" s="87"/>
      <c r="B12" s="87"/>
      <c r="C12" s="62" t="s">
        <v>4</v>
      </c>
      <c r="D12" s="63">
        <f>+PliegoRural!D12</f>
        <v>25.37</v>
      </c>
      <c r="E12" s="64">
        <f>+PliegoRural!E12*$I$6+PliegoRural!E32*$I$5</f>
        <v>287.91800000000001</v>
      </c>
      <c r="F12" s="64">
        <f>+PliegoRural!F12*$I$6+PliegoRural!F32*$I$5</f>
        <v>57.575000000000003</v>
      </c>
    </row>
    <row r="13" spans="1:9">
      <c r="A13" s="87"/>
      <c r="B13" s="88"/>
      <c r="C13" s="62" t="s">
        <v>5</v>
      </c>
      <c r="D13" s="63">
        <f>+PliegoRural!D13</f>
        <v>33.83</v>
      </c>
      <c r="E13" s="64">
        <f>+PliegoRural!E13*$I$6+PliegoRural!E33*$I$5</f>
        <v>283.87299999999999</v>
      </c>
      <c r="F13" s="64">
        <f>+PliegoRural!F13*$I$6+PliegoRural!F33*$I$5</f>
        <v>82.472999999999985</v>
      </c>
    </row>
    <row r="14" spans="1:9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516.09300000000007</v>
      </c>
      <c r="F14" s="64">
        <f>+PliegoRural!F14*$I$6+PliegoRural!F34*$I$5</f>
        <v>103.203</v>
      </c>
    </row>
    <row r="15" spans="1:9">
      <c r="A15" s="87"/>
      <c r="B15" s="87"/>
      <c r="C15" s="62" t="s">
        <v>46</v>
      </c>
      <c r="D15" s="63">
        <f>+PliegoRural!D15</f>
        <v>10.77</v>
      </c>
      <c r="E15" s="64">
        <f>+PliegoRural!E15*$I$6+PliegoRural!E35*$I$5</f>
        <v>445.19600000000003</v>
      </c>
      <c r="F15" s="64">
        <f>+PliegoRural!F15*$I$6+PliegoRural!F35*$I$5</f>
        <v>89.02600000000001</v>
      </c>
    </row>
    <row r="16" spans="1:9">
      <c r="A16" s="87"/>
      <c r="B16" s="87"/>
      <c r="C16" s="62" t="s">
        <v>3</v>
      </c>
      <c r="D16" s="63">
        <f>+PliegoRural!D16</f>
        <v>17.59</v>
      </c>
      <c r="E16" s="64">
        <f>+PliegoRural!E16*$I$6+PliegoRural!E36*$I$5</f>
        <v>321.92800000000005</v>
      </c>
      <c r="F16" s="64">
        <f>+PliegoRural!F16*$I$6+PliegoRural!F36*$I$5</f>
        <v>64.378999999999991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+PliegoRural!E17*$I$6+PliegoRural!E37*$I$5</f>
        <v>281.733</v>
      </c>
      <c r="F17" s="64">
        <f>+PliegoRural!F17*$I$6+PliegoRural!F37*$I$5</f>
        <v>56.342000000000006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+PliegoRural!E18*$I$6+PliegoRural!E38*$I$5</f>
        <v>276.7</v>
      </c>
      <c r="F18" s="64">
        <f>+PliegoRural!F18*$I$6+PliegoRural!F38*$I$5</f>
        <v>87.926999999999992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746.16800000000001</v>
      </c>
      <c r="F19" s="64">
        <f>+PliegoRural!F19*$I$6+PliegoRural!F39*$I$5</f>
        <v>149.21200000000002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+PliegoRural!E20*$I$6+PliegoRural!E40*$I$5</f>
        <v>650.30000000000007</v>
      </c>
      <c r="F20" s="64">
        <f>+PliegoRural!F20*$I$6+PliegoRural!F40*$I$5</f>
        <v>130.041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+PliegoRural!E21*$I$6+PliegoRural!E41*$I$5</f>
        <v>469.12400000000002</v>
      </c>
      <c r="F21" s="64">
        <f>+PliegoRural!F21*$I$6+PliegoRural!F41*$I$5</f>
        <v>93.81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+PliegoRural!E22*$I$6+PliegoRural!E42*$I$5</f>
        <v>411.24600000000004</v>
      </c>
      <c r="F22" s="64">
        <f>+PliegoRural!F22*$I$6+PliegoRural!F42*$I$5</f>
        <v>82.236000000000004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+PliegoRural!E23*$I$6+PliegoRural!E43*$I$5</f>
        <v>426.411</v>
      </c>
      <c r="F23" s="64">
        <f>+PliegoRural!F23*$I$6+PliegoRural!F43*$I$5</f>
        <v>85.271000000000001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802.54200000000003</v>
      </c>
      <c r="F24" s="64">
        <f>+PliegoRural!F24*$I$6+PliegoRural!F44*$I$5</f>
        <v>160.483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+PliegoRural!E25*$I$6+PliegoRural!E45*$I$5</f>
        <v>707.28500000000008</v>
      </c>
      <c r="F25" s="64">
        <f>+PliegoRural!F25*$I$6+PliegoRural!F45*$I$5</f>
        <v>141.43200000000002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+PliegoRural!E26*$I$6+PliegoRural!E46*$I$5</f>
        <v>514.70399999999995</v>
      </c>
      <c r="F26" s="64">
        <f>+PliegoRural!F26*$I$6+PliegoRural!F46*$I$5</f>
        <v>102.926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+PliegoRural!E27*$I$6+PliegoRural!E47*$I$5</f>
        <v>456.255</v>
      </c>
      <c r="F27" s="64">
        <f>+PliegoRural!F27*$I$6+PliegoRural!F47*$I$5</f>
        <v>91.233000000000004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+PliegoRural!E28*$I$6+PliegoRural!E48*$I$5</f>
        <v>474.82100000000003</v>
      </c>
      <c r="F28" s="64">
        <f>+PliegoRural!F28*$I$6+PliegoRural!F48*$I$5</f>
        <v>94.947999999999993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04/Jul/2022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5.57</v>
      </c>
      <c r="C55" s="73">
        <f>+PliegoRural!C55</f>
        <v>8.3000000000000007</v>
      </c>
      <c r="D55" s="73">
        <f>+PliegoRural!D55</f>
        <v>13.99</v>
      </c>
      <c r="E55" s="73">
        <f>+PliegoRural!E55</f>
        <v>13.99</v>
      </c>
      <c r="F55" s="68"/>
    </row>
    <row r="56" spans="1:6">
      <c r="A56" s="72" t="s">
        <v>21</v>
      </c>
      <c r="B56" s="73">
        <f>+PliegoRural!B56</f>
        <v>8.14</v>
      </c>
      <c r="C56" s="73">
        <f>+PliegoRural!C56</f>
        <v>10.41</v>
      </c>
      <c r="D56" s="73">
        <f>+PliegoRural!D56</f>
        <v>18.03</v>
      </c>
      <c r="E56" s="73">
        <f>+PliegoRural!E56</f>
        <v>18.03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2022-07-27T19:52:46Z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